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2A100033-84EC-4AEE-8AE9-04EDDB665178}"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<sst xmlns="http://schemas.openxmlformats.org/spreadsheetml/2006/main" count="444" uniqueCount="341">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</sst>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170</v>
      </c>
      <c r="B10" s="139"/>
      <c r="C10" s="139"/>
      <c r="D10" s="135" t="str">
        <f>VLOOKUP(A10,datos,2,0)</f>
        <v>Experto/a 2</v>
      </c>
      <c r="E10" s="135"/>
      <c r="F10" s="135"/>
      <c r="G10" s="172" t="str">
        <f>VLOOKUP(A10,datos,3,0)</f>
        <v>Coordinador/a del Espacio Nacional de Datos de Salud</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Formación en Big Data.
Formación y/o Certificación en Sistemas Analíticos de Bussiness Intelligence.</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15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15 años de experiencia global en el sector de las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10 años de experiencia en proyectos relativos al Gobierno del Dato o Bussiness Intelligence.</v>
      </c>
      <c r="C21" s="107"/>
      <c r="D21" s="107"/>
      <c r="E21" s="107"/>
      <c r="F21" s="107"/>
      <c r="G21" s="107"/>
      <c r="H21" s="107"/>
      <c r="I21" s="43"/>
      <c r="J21" s="89"/>
      <c r="K21" s="89"/>
      <c r="L21" s="90"/>
    </row>
    <row r="22" spans="1:12" s="2" customFormat="1" ht="60" customHeight="1" thickBot="1" x14ac:dyDescent="0.3">
      <c r="A22" s="35" t="s">
        <v>39</v>
      </c>
      <c r="B22" s="107" t="str">
        <f>VLOOKUP(A10,datos,9,0)</f>
        <v>Al menos 5 años de experiencia en liderazgo técnico y/o arquitectura de implantación de soluciones relativas al Dato y su explotación.</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Experiencia de al menos 5 años de trabajo como Product Owner o Proyect Manager.</v>
      </c>
      <c r="B24" s="92"/>
      <c r="C24" s="92"/>
      <c r="D24" s="92"/>
      <c r="E24" s="92"/>
      <c r="F24" s="92"/>
      <c r="G24" s="92"/>
      <c r="H24" s="93"/>
      <c r="I24" s="43"/>
      <c r="J24" s="89"/>
      <c r="K24" s="89"/>
      <c r="L24" s="90"/>
    </row>
    <row r="25" spans="1:12" s="2" customFormat="1" ht="65.400000000000006" customHeight="1" thickBot="1" x14ac:dyDescent="0.3">
      <c r="A25" s="91" t="str">
        <f>VLOOKUP(A10,datos,11,0)</f>
        <v>Experiencia de al menos 5 años de trabajo con plataformas y entornos de Big Data.</v>
      </c>
      <c r="B25" s="92"/>
      <c r="C25" s="92"/>
      <c r="D25" s="92"/>
      <c r="E25" s="92"/>
      <c r="F25" s="92"/>
      <c r="G25" s="92"/>
      <c r="H25" s="93"/>
      <c r="I25" s="43"/>
      <c r="J25" s="89"/>
      <c r="K25" s="89"/>
      <c r="L25" s="90"/>
    </row>
    <row r="26" spans="1:12" s="2" customFormat="1" ht="65.400000000000006" customHeight="1" thickBot="1" x14ac:dyDescent="0.3">
      <c r="A26" s="91" t="str">
        <f>VLOOKUP(A10,datos,12,0)</f>
        <v>Experiencia de al menos 5 años de trabajo con herramientas de analítica avanzada.</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t="str">
        <f>VLOOKUP(A10,datos,16,0)</f>
        <v xml:space="preserve">Nivel B2 de Inglés </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oXnWJN6GeLqIaC/Lt+eD2QOsTW92p8sgQsYNd56JR7WJu36Nfl9OliXYqhGqbtItqi6ROPf+PSw9uZufcP5p5Q==" saltValue="qVgVtmbOylsweKRuV6EUUA=="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2024-12-30T08:42:38Z</dcterms:modified>
</cp:coreProperties>
</file>